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Sheet2" sheetId="2" r:id="rId1"/>
    <sheet name="Sheet1" sheetId="3" r:id="rId2"/>
  </sheets>
  <calcPr calcId="124519"/>
</workbook>
</file>

<file path=xl/calcChain.xml><?xml version="1.0" encoding="utf-8"?>
<calcChain xmlns="http://schemas.openxmlformats.org/spreadsheetml/2006/main">
  <c r="E8" i="2"/>
  <c r="E27"/>
  <c r="E26"/>
  <c r="F26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15"/>
  <c r="G15" s="1"/>
  <c r="F27" l="1"/>
  <c r="G25"/>
  <c r="G26" s="1"/>
  <c r="G27" l="1"/>
  <c r="G28" s="1"/>
</calcChain>
</file>

<file path=xl/sharedStrings.xml><?xml version="1.0" encoding="utf-8"?>
<sst xmlns="http://schemas.openxmlformats.org/spreadsheetml/2006/main" count="32" uniqueCount="32">
  <si>
    <t>Shop No. G-11, Aggarwal Cyber Plaza, New Delhi-110034</t>
  </si>
  <si>
    <t>Farm House Pizza</t>
  </si>
  <si>
    <t>Double Cheese Margherita Pizza</t>
  </si>
  <si>
    <t>Peppy Paneer Pizza</t>
  </si>
  <si>
    <t>Mexican Green Wave Pizza</t>
  </si>
  <si>
    <t>Deluxe Veggie Pizza</t>
  </si>
  <si>
    <t>Veg Extravaganza Pizza</t>
  </si>
  <si>
    <t>Cheese N Corn Pizza</t>
  </si>
  <si>
    <t>Paneer Makhani Pizza</t>
  </si>
  <si>
    <t>Veggie Paradise Pizza</t>
  </si>
  <si>
    <t>Item Name</t>
  </si>
  <si>
    <t>Qty.</t>
  </si>
  <si>
    <t>Price</t>
  </si>
  <si>
    <t>Amount</t>
  </si>
  <si>
    <t>Margherita Pizza</t>
  </si>
  <si>
    <t>Select</t>
  </si>
  <si>
    <t>Price List</t>
  </si>
  <si>
    <t>Condition</t>
  </si>
  <si>
    <t>Total Amount</t>
  </si>
  <si>
    <t>Local</t>
  </si>
  <si>
    <t>Central</t>
  </si>
  <si>
    <t xml:space="preserve">Customer Name </t>
  </si>
  <si>
    <t xml:space="preserve">Invoice No.        </t>
  </si>
  <si>
    <t xml:space="preserve">Order No.       </t>
  </si>
  <si>
    <t xml:space="preserve">Date &amp; Time    </t>
  </si>
  <si>
    <t xml:space="preserve">Mode of Payment </t>
  </si>
  <si>
    <t>215</t>
  </si>
  <si>
    <t>Tax Rate</t>
  </si>
  <si>
    <t>Grand Total</t>
  </si>
  <si>
    <t>Cash</t>
  </si>
  <si>
    <t>Tech Guru Plus</t>
  </si>
  <si>
    <t>Nazim Khan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</si>
</sst>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dd\-mmm\-yyyy\ hh:mm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name val="Narkisim"/>
      <family val="2"/>
      <charset val="177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00B0F0"/>
        </stop>
      </gradient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/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medium">
        <color rgb="FF00B0F0"/>
      </right>
      <top style="thin">
        <color rgb="FF00B0F0"/>
      </top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medium">
        <color rgb="FF00B0F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164" fontId="0" fillId="0" borderId="1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2" xfId="0" applyBorder="1"/>
    <xf numFmtId="0" fontId="0" fillId="0" borderId="7" xfId="0" applyFont="1" applyBorder="1"/>
    <xf numFmtId="0" fontId="0" fillId="0" borderId="7" xfId="0" applyBorder="1" applyAlignment="1">
      <alignment horizontal="center"/>
    </xf>
    <xf numFmtId="43" fontId="0" fillId="0" borderId="7" xfId="1" applyNumberFormat="1" applyFont="1" applyBorder="1"/>
    <xf numFmtId="0" fontId="0" fillId="0" borderId="8" xfId="0" applyBorder="1" applyAlignment="1">
      <alignment horizontal="center"/>
    </xf>
    <xf numFmtId="0" fontId="0" fillId="0" borderId="8" xfId="0" applyFont="1" applyBorder="1"/>
    <xf numFmtId="43" fontId="0" fillId="0" borderId="8" xfId="1" applyNumberFormat="1" applyFont="1" applyBorder="1"/>
    <xf numFmtId="0" fontId="0" fillId="0" borderId="9" xfId="0" applyFont="1" applyBorder="1"/>
    <xf numFmtId="0" fontId="0" fillId="0" borderId="9" xfId="0" applyBorder="1" applyAlignment="1">
      <alignment horizontal="center"/>
    </xf>
    <xf numFmtId="43" fontId="0" fillId="0" borderId="9" xfId="1" applyNumberFormat="1" applyFont="1" applyBorder="1"/>
    <xf numFmtId="0" fontId="0" fillId="0" borderId="13" xfId="0" applyBorder="1"/>
    <xf numFmtId="1" fontId="0" fillId="0" borderId="14" xfId="1" applyNumberFormat="1" applyFont="1" applyFill="1" applyBorder="1" applyAlignment="1">
      <alignment horizontal="center"/>
    </xf>
    <xf numFmtId="43" fontId="0" fillId="0" borderId="15" xfId="0" applyNumberFormat="1" applyBorder="1"/>
    <xf numFmtId="0" fontId="0" fillId="0" borderId="16" xfId="0" applyBorder="1"/>
    <xf numFmtId="1" fontId="0" fillId="0" borderId="17" xfId="1" applyNumberFormat="1" applyFont="1" applyBorder="1" applyAlignment="1">
      <alignment horizontal="center"/>
    </xf>
    <xf numFmtId="43" fontId="0" fillId="0" borderId="18" xfId="0" applyNumberFormat="1" applyBorder="1"/>
    <xf numFmtId="0" fontId="0" fillId="0" borderId="15" xfId="0" applyBorder="1"/>
    <xf numFmtId="0" fontId="0" fillId="0" borderId="18" xfId="0" applyBorder="1"/>
    <xf numFmtId="0" fontId="1" fillId="0" borderId="22" xfId="0" applyFont="1" applyBorder="1" applyAlignment="1">
      <alignment horizontal="center"/>
    </xf>
    <xf numFmtId="43" fontId="0" fillId="0" borderId="23" xfId="0" applyNumberFormat="1" applyBorder="1"/>
    <xf numFmtId="0" fontId="1" fillId="0" borderId="24" xfId="0" applyFont="1" applyBorder="1" applyAlignment="1">
      <alignment horizontal="center"/>
    </xf>
    <xf numFmtId="43" fontId="0" fillId="0" borderId="25" xfId="0" applyNumberFormat="1" applyBorder="1"/>
    <xf numFmtId="0" fontId="0" fillId="0" borderId="26" xfId="0" applyBorder="1" applyAlignment="1">
      <alignment horizontal="center"/>
    </xf>
    <xf numFmtId="43" fontId="0" fillId="0" borderId="27" xfId="0" applyNumberFormat="1" applyBorder="1"/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43" fontId="1" fillId="2" borderId="29" xfId="1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0" fillId="2" borderId="10" xfId="0" applyFill="1" applyBorder="1"/>
    <xf numFmtId="0" fontId="0" fillId="2" borderId="11" xfId="0" applyFont="1" applyFill="1" applyBorder="1"/>
    <xf numFmtId="0" fontId="0" fillId="2" borderId="11" xfId="0" applyFill="1" applyBorder="1"/>
    <xf numFmtId="43" fontId="1" fillId="2" borderId="12" xfId="0" applyNumberFormat="1" applyFont="1" applyFill="1" applyBorder="1"/>
    <xf numFmtId="0" fontId="1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/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2" borderId="19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7" xfId="0" quotePrefix="1" applyFont="1" applyFill="1" applyBorder="1" applyAlignment="1">
      <alignment horizontal="center"/>
    </xf>
    <xf numFmtId="0" fontId="1" fillId="2" borderId="25" xfId="0" quotePrefix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1" fillId="2" borderId="25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29"/>
  <sheetViews>
    <sheetView showGridLines="0" tabSelected="1" workbookViewId="0">
      <selection activeCell="E5" sqref="E5:G5"/>
    </sheetView>
  </sheetViews>
  <sheetFormatPr defaultColWidth="0" defaultRowHeight="15" zeroHeight="1"/>
  <cols>
    <col min="1" max="2" width="1.85546875" customWidth="1"/>
    <col min="3" max="3" width="8.42578125" bestFit="1" customWidth="1"/>
    <col min="4" max="4" width="30.140625" bestFit="1" customWidth="1"/>
    <col min="5" max="5" width="13.140625" bestFit="1" customWidth="1"/>
    <col min="6" max="6" width="8" bestFit="1" customWidth="1"/>
    <col min="7" max="7" width="9.5703125" bestFit="1" customWidth="1"/>
    <col min="8" max="8" width="9.140625" customWidth="1"/>
    <col min="9" max="9" width="9.7109375" hidden="1" customWidth="1"/>
    <col min="10" max="10" width="8.85546875" hidden="1" customWidth="1"/>
    <col min="11" max="16384" width="9.140625" hidden="1"/>
  </cols>
  <sheetData>
    <row r="1" spans="3:10" ht="6.75" customHeight="1" thickBot="1"/>
    <row r="2" spans="3:10" ht="36" thickBot="1">
      <c r="C2" s="45" t="s">
        <v>30</v>
      </c>
      <c r="D2" s="46"/>
      <c r="E2" s="46"/>
      <c r="F2" s="46"/>
      <c r="G2" s="47"/>
    </row>
    <row r="3" spans="3:10">
      <c r="C3" s="48" t="s">
        <v>0</v>
      </c>
      <c r="D3" s="48"/>
      <c r="E3" s="48"/>
      <c r="F3" s="48"/>
      <c r="G3" s="48"/>
    </row>
    <row r="4" spans="3:10" ht="15.75" thickBot="1">
      <c r="C4" s="1"/>
      <c r="D4" s="1"/>
      <c r="E4" s="1"/>
      <c r="F4" s="1"/>
    </row>
    <row r="5" spans="3:10">
      <c r="C5" s="49" t="s">
        <v>21</v>
      </c>
      <c r="D5" s="50"/>
      <c r="E5" s="61" t="s">
        <v>31</v>
      </c>
      <c r="F5" s="61"/>
      <c r="G5" s="62"/>
    </row>
    <row r="6" spans="3:10">
      <c r="C6" s="53" t="s">
        <v>22</v>
      </c>
      <c r="D6" s="54"/>
      <c r="E6" s="59" t="s">
        <v>26</v>
      </c>
      <c r="F6" s="59"/>
      <c r="G6" s="60"/>
    </row>
    <row r="7" spans="3:10">
      <c r="C7" s="53" t="s">
        <v>23</v>
      </c>
      <c r="D7" s="54"/>
      <c r="E7" s="57">
        <v>456</v>
      </c>
      <c r="F7" s="57"/>
      <c r="G7" s="58"/>
    </row>
    <row r="8" spans="3:10">
      <c r="C8" s="53" t="s">
        <v>24</v>
      </c>
      <c r="D8" s="54"/>
      <c r="E8" s="63">
        <f ca="1">NOW()</f>
        <v>43293.459386458337</v>
      </c>
      <c r="F8" s="63"/>
      <c r="G8" s="64"/>
    </row>
    <row r="9" spans="3:10" ht="15.75" thickBot="1">
      <c r="C9" s="51" t="s">
        <v>25</v>
      </c>
      <c r="D9" s="52"/>
      <c r="E9" s="55" t="s">
        <v>29</v>
      </c>
      <c r="F9" s="55"/>
      <c r="G9" s="56"/>
    </row>
    <row r="10" spans="3:10" ht="15.75" thickBot="1"/>
    <row r="11" spans="3:10" ht="15.75" thickBot="1">
      <c r="C11" s="40" t="s">
        <v>27</v>
      </c>
      <c r="F11" s="42" t="s">
        <v>19</v>
      </c>
      <c r="G11" s="43"/>
      <c r="I11" s="8">
        <v>1</v>
      </c>
    </row>
    <row r="12" spans="3:10" ht="15.75" thickBot="1">
      <c r="C12" s="41">
        <v>12</v>
      </c>
      <c r="F12" s="44" t="s">
        <v>20</v>
      </c>
      <c r="G12" s="43"/>
    </row>
    <row r="13" spans="3:10" ht="15.75" thickBot="1">
      <c r="C13" s="7"/>
    </row>
    <row r="14" spans="3:10" ht="15.75" thickBot="1">
      <c r="C14" s="32" t="s">
        <v>15</v>
      </c>
      <c r="D14" s="33" t="s">
        <v>10</v>
      </c>
      <c r="E14" s="33" t="s">
        <v>11</v>
      </c>
      <c r="F14" s="34" t="s">
        <v>12</v>
      </c>
      <c r="G14" s="35" t="s">
        <v>13</v>
      </c>
      <c r="I14" s="2" t="s">
        <v>17</v>
      </c>
      <c r="J14" s="3" t="s">
        <v>16</v>
      </c>
    </row>
    <row r="15" spans="3:10">
      <c r="C15" s="26"/>
      <c r="D15" s="15" t="s">
        <v>1</v>
      </c>
      <c r="E15" s="16">
        <v>3</v>
      </c>
      <c r="F15" s="17">
        <f t="shared" ref="F15:F24" si="0">IF(I15=TRUE,J15,"")</f>
        <v>500</v>
      </c>
      <c r="G15" s="27">
        <f>IFERROR(E15*F15,"")</f>
        <v>1500</v>
      </c>
      <c r="I15" s="4" t="b">
        <v>1</v>
      </c>
      <c r="J15" s="5">
        <v>500</v>
      </c>
    </row>
    <row r="16" spans="3:10">
      <c r="C16" s="28"/>
      <c r="D16" s="9" t="s">
        <v>2</v>
      </c>
      <c r="E16" s="10">
        <v>4</v>
      </c>
      <c r="F16" s="11">
        <f t="shared" si="0"/>
        <v>480</v>
      </c>
      <c r="G16" s="29">
        <f t="shared" ref="G16:G24" si="1">IFERROR(E16*F16,"")</f>
        <v>1920</v>
      </c>
      <c r="I16" s="6" t="b">
        <v>1</v>
      </c>
      <c r="J16" s="5">
        <v>480</v>
      </c>
    </row>
    <row r="17" spans="3:10">
      <c r="C17" s="28"/>
      <c r="D17" s="9" t="s">
        <v>3</v>
      </c>
      <c r="E17" s="10"/>
      <c r="F17" s="11" t="str">
        <f t="shared" si="0"/>
        <v/>
      </c>
      <c r="G17" s="29" t="str">
        <f t="shared" si="1"/>
        <v/>
      </c>
      <c r="I17" s="6" t="b">
        <v>0</v>
      </c>
      <c r="J17" s="5">
        <v>360</v>
      </c>
    </row>
    <row r="18" spans="3:10">
      <c r="C18" s="28"/>
      <c r="D18" s="9" t="s">
        <v>4</v>
      </c>
      <c r="E18" s="10"/>
      <c r="F18" s="11" t="str">
        <f t="shared" si="0"/>
        <v/>
      </c>
      <c r="G18" s="29" t="str">
        <f t="shared" si="1"/>
        <v/>
      </c>
      <c r="I18" s="6" t="b">
        <v>0</v>
      </c>
      <c r="J18" s="5">
        <v>250</v>
      </c>
    </row>
    <row r="19" spans="3:10">
      <c r="C19" s="28"/>
      <c r="D19" s="9" t="s">
        <v>5</v>
      </c>
      <c r="E19" s="10"/>
      <c r="F19" s="11" t="str">
        <f t="shared" si="0"/>
        <v/>
      </c>
      <c r="G19" s="29" t="str">
        <f t="shared" si="1"/>
        <v/>
      </c>
      <c r="I19" s="6" t="b">
        <v>0</v>
      </c>
      <c r="J19" s="5">
        <v>470</v>
      </c>
    </row>
    <row r="20" spans="3:10">
      <c r="C20" s="28"/>
      <c r="D20" s="9" t="s">
        <v>6</v>
      </c>
      <c r="E20" s="10"/>
      <c r="F20" s="11" t="str">
        <f t="shared" si="0"/>
        <v/>
      </c>
      <c r="G20" s="29" t="str">
        <f t="shared" si="1"/>
        <v/>
      </c>
      <c r="I20" s="6" t="b">
        <v>0</v>
      </c>
      <c r="J20" s="5">
        <v>525</v>
      </c>
    </row>
    <row r="21" spans="3:10">
      <c r="C21" s="28"/>
      <c r="D21" s="9" t="s">
        <v>7</v>
      </c>
      <c r="E21" s="10"/>
      <c r="F21" s="11" t="str">
        <f t="shared" si="0"/>
        <v/>
      </c>
      <c r="G21" s="29" t="str">
        <f t="shared" si="1"/>
        <v/>
      </c>
      <c r="I21" s="6" t="b">
        <v>0</v>
      </c>
      <c r="J21" s="5">
        <v>455</v>
      </c>
    </row>
    <row r="22" spans="3:10">
      <c r="C22" s="28"/>
      <c r="D22" s="9" t="s">
        <v>8</v>
      </c>
      <c r="E22" s="10"/>
      <c r="F22" s="11" t="str">
        <f t="shared" si="0"/>
        <v/>
      </c>
      <c r="G22" s="29" t="str">
        <f t="shared" si="1"/>
        <v/>
      </c>
      <c r="I22" s="6" t="b">
        <v>0</v>
      </c>
      <c r="J22" s="5">
        <v>225</v>
      </c>
    </row>
    <row r="23" spans="3:10">
      <c r="C23" s="28"/>
      <c r="D23" s="9" t="s">
        <v>9</v>
      </c>
      <c r="E23" s="10"/>
      <c r="F23" s="11" t="str">
        <f t="shared" si="0"/>
        <v/>
      </c>
      <c r="G23" s="29" t="str">
        <f t="shared" si="1"/>
        <v/>
      </c>
      <c r="I23" s="6" t="b">
        <v>0</v>
      </c>
      <c r="J23" s="5">
        <v>190</v>
      </c>
    </row>
    <row r="24" spans="3:10" ht="15.75" thickBot="1">
      <c r="C24" s="30"/>
      <c r="D24" s="13" t="s">
        <v>14</v>
      </c>
      <c r="E24" s="12"/>
      <c r="F24" s="14" t="str">
        <f t="shared" si="0"/>
        <v/>
      </c>
      <c r="G24" s="31" t="str">
        <f t="shared" si="1"/>
        <v/>
      </c>
      <c r="I24" s="6" t="b">
        <v>0</v>
      </c>
      <c r="J24" s="5">
        <v>340</v>
      </c>
    </row>
    <row r="25" spans="3:10" ht="15.75" thickBot="1">
      <c r="C25" s="36"/>
      <c r="D25" s="37"/>
      <c r="E25" s="38" t="s">
        <v>18</v>
      </c>
      <c r="F25" s="38"/>
      <c r="G25" s="39">
        <f>SUM(G15:G24)</f>
        <v>3420</v>
      </c>
    </row>
    <row r="26" spans="3:10">
      <c r="C26" s="18"/>
      <c r="D26" s="24"/>
      <c r="E26" s="18" t="str">
        <f>IF(I11=1,"CGST","IGST")</f>
        <v>CGST</v>
      </c>
      <c r="F26" s="19">
        <f>IF(E26="CGST",C12/2,C12)</f>
        <v>6</v>
      </c>
      <c r="G26" s="20">
        <f>G25*F26%</f>
        <v>205.2</v>
      </c>
    </row>
    <row r="27" spans="3:10" ht="15.75" thickBot="1">
      <c r="C27" s="21"/>
      <c r="D27" s="25"/>
      <c r="E27" s="21" t="str">
        <f>IF(I11=1,"SGST","")</f>
        <v>SGST</v>
      </c>
      <c r="F27" s="22">
        <f>IF(E27="SGST",F26,"")</f>
        <v>6</v>
      </c>
      <c r="G27" s="23">
        <f>IFERROR(G25*F27%,"")</f>
        <v>205.2</v>
      </c>
    </row>
    <row r="28" spans="3:10" ht="15.75" thickBot="1">
      <c r="C28" s="36"/>
      <c r="D28" s="38"/>
      <c r="E28" s="38" t="s">
        <v>28</v>
      </c>
      <c r="F28" s="38"/>
      <c r="G28" s="39">
        <f>SUM(G25:G27)</f>
        <v>3830.3999999999996</v>
      </c>
    </row>
    <row r="29" spans="3:10"/>
  </sheetData>
  <mergeCells count="12">
    <mergeCell ref="C2:G2"/>
    <mergeCell ref="C3:G3"/>
    <mergeCell ref="C5:D5"/>
    <mergeCell ref="C9:D9"/>
    <mergeCell ref="C6:D6"/>
    <mergeCell ref="C7:D7"/>
    <mergeCell ref="C8:D8"/>
    <mergeCell ref="E9:G9"/>
    <mergeCell ref="E8:G8"/>
    <mergeCell ref="E7:G7"/>
    <mergeCell ref="E6:G6"/>
    <mergeCell ref="E5:G5"/>
  </mergeCells>
  <dataValidations count="1">
    <dataValidation type="list" allowBlank="1" showInputMessage="1" showErrorMessage="1" sqref="E9:G9">
      <formula1>"Cash, Credit Card, Debit Card"</formula1>
    </dataValidation>
  </dataValidations>
  <pageMargins left="0.27" right="0.7" top="0.27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9" sqref="C1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Nazim</cp:lastModifiedBy>
  <cp:lastPrinted>2018-07-08T13:12:15Z</cp:lastPrinted>
  <dcterms:created xsi:type="dcterms:W3CDTF">2018-04-20T06:40:23Z</dcterms:created>
  <dcterms:modified xsi:type="dcterms:W3CDTF">2018-07-12T05:31:35Z</dcterms:modified>
</cp:coreProperties>
</file>